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-00000_Vorönn_2019\2019_Vor_UPPT3\2019_EXCEL_verkefni\2019_Vor_Excel-UNNID\"/>
    </mc:Choice>
  </mc:AlternateContent>
  <xr:revisionPtr revIDLastSave="0" documentId="8_{D887013D-76FF-401D-9E97-F7E2091F135B}" xr6:coauthVersionLast="40" xr6:coauthVersionMax="40" xr10:uidLastSave="{00000000-0000-0000-0000-000000000000}"/>
  <bookViews>
    <workbookView xWindow="0" yWindow="0" windowWidth="24000" windowHeight="13410" firstSheet="2" activeTab="2" xr2:uid="{00000000-000D-0000-FFFF-FFFF00000000}"/>
  </bookViews>
  <sheets>
    <sheet name="Sumprodcut-1" sheetId="1" r:id="rId1"/>
    <sheet name="Sumproduct_1" sheetId="6" r:id="rId2"/>
    <sheet name="Sumproduct_2" sheetId="2" r:id="rId3"/>
    <sheet name="Sumproduct_3" sheetId="3" r:id="rId4"/>
    <sheet name="Sumproduct_4" sheetId="4" r:id="rId5"/>
    <sheet name="Sumproduct_5" sheetId="5" r:id="rId6"/>
    <sheet name="Sumproduct_6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7" l="1"/>
  <c r="M12" i="7"/>
  <c r="M13" i="7"/>
  <c r="M14" i="7"/>
  <c r="M15" i="7"/>
  <c r="M16" i="7"/>
  <c r="M17" i="7"/>
  <c r="M18" i="7"/>
  <c r="M19" i="7"/>
  <c r="M10" i="7"/>
  <c r="J4" i="7"/>
  <c r="F19" i="7"/>
  <c r="B19" i="7"/>
  <c r="B7" i="5" l="1"/>
  <c r="C7" i="5" s="1"/>
  <c r="B6" i="4"/>
  <c r="D5" i="4"/>
  <c r="D2" i="4"/>
  <c r="D3" i="4"/>
  <c r="D4" i="4"/>
  <c r="E6" i="3"/>
  <c r="E7" i="3"/>
  <c r="E4" i="3"/>
  <c r="E8" i="3"/>
  <c r="E5" i="3"/>
  <c r="C4" i="2"/>
  <c r="F1" i="6"/>
  <c r="E3" i="3"/>
  <c r="M9" i="7"/>
  <c r="D6" i="4" l="1"/>
</calcChain>
</file>

<file path=xl/sharedStrings.xml><?xml version="1.0" encoding="utf-8"?>
<sst xmlns="http://schemas.openxmlformats.org/spreadsheetml/2006/main" count="99" uniqueCount="67">
  <si>
    <t>Einkunnir</t>
  </si>
  <si>
    <t>Ritgerð</t>
  </si>
  <si>
    <t>Lokapróf</t>
  </si>
  <si>
    <t>Loka-einkunn</t>
  </si>
  <si>
    <t>Guðrún</t>
  </si>
  <si>
    <t>Halla</t>
  </si>
  <si>
    <t>Halldór</t>
  </si>
  <si>
    <t>Anna</t>
  </si>
  <si>
    <t>Margrét</t>
  </si>
  <si>
    <t>Vörutegund</t>
  </si>
  <si>
    <t>Verð</t>
  </si>
  <si>
    <t>Samtals</t>
  </si>
  <si>
    <t>Mjólk</t>
  </si>
  <si>
    <t>Brauð</t>
  </si>
  <si>
    <t>Heildarsala</t>
  </si>
  <si>
    <t>Vegið meðaltal</t>
  </si>
  <si>
    <t>Einkunn</t>
  </si>
  <si>
    <t>Hlutabréf í 
fyrirtæki A</t>
  </si>
  <si>
    <t>Hver er hlutabréfaeignin
 í krónum?</t>
  </si>
  <si>
    <t>Hlutabréf í 
fyrirtæki B</t>
  </si>
  <si>
    <t>Hlutabréf í 
fyrirtæki C</t>
  </si>
  <si>
    <t>Smjörvi</t>
  </si>
  <si>
    <t>Magn</t>
  </si>
  <si>
    <t>Lambahryggur</t>
  </si>
  <si>
    <t>Vara</t>
  </si>
  <si>
    <t>Fjöldi</t>
  </si>
  <si>
    <t>Bananar</t>
  </si>
  <si>
    <t>Pylsur</t>
  </si>
  <si>
    <t>Rjómi</t>
  </si>
  <si>
    <t>Vínber</t>
  </si>
  <si>
    <t>Epli</t>
  </si>
  <si>
    <t>Blýantur</t>
  </si>
  <si>
    <t>Pennaveski</t>
  </si>
  <si>
    <t>Vínber, græn</t>
  </si>
  <si>
    <t>Gatari</t>
  </si>
  <si>
    <t>Kjarnasulta</t>
  </si>
  <si>
    <t>Nýmjólk</t>
  </si>
  <si>
    <t>Einkunnaútreikningur</t>
  </si>
  <si>
    <t>Ræstikrem</t>
  </si>
  <si>
    <t>Verkefni</t>
  </si>
  <si>
    <t>Lokaeinkunn</t>
  </si>
  <si>
    <t>Pylsubrauð</t>
  </si>
  <si>
    <t>Eldhúsrúllur</t>
  </si>
  <si>
    <t>Björgvin Ásgeirsson</t>
  </si>
  <si>
    <t>Penni</t>
  </si>
  <si>
    <t>Skyr</t>
  </si>
  <si>
    <t>Dagbjört Oddsdóttir</t>
  </si>
  <si>
    <t>Kartöflur</t>
  </si>
  <si>
    <t>Elísa Hlynsdóttir</t>
  </si>
  <si>
    <t>Heimilispokar</t>
  </si>
  <si>
    <t>Björk Bergssdóttir</t>
  </si>
  <si>
    <t>Appelsínusafi</t>
  </si>
  <si>
    <t>Guðný Aradóttir</t>
  </si>
  <si>
    <t>Kaffi</t>
  </si>
  <si>
    <t>Þór Arnarson</t>
  </si>
  <si>
    <t>Ásdís Guðnadóttir</t>
  </si>
  <si>
    <t>Borð</t>
  </si>
  <si>
    <t>Maltbrauð</t>
  </si>
  <si>
    <t>Ingunn Jónsdóttir</t>
  </si>
  <si>
    <t>Þórir Þórsson</t>
  </si>
  <si>
    <t>Magnea Pálsdóttir</t>
  </si>
  <si>
    <t>Munnlegt 
próf</t>
  </si>
  <si>
    <t>Fjöldi 
f-eininga</t>
  </si>
  <si>
    <t>SAGA1F03</t>
  </si>
  <si>
    <t>SAGA2NV03</t>
  </si>
  <si>
    <t>SAGA2NT04</t>
  </si>
  <si>
    <t>SAGA3ST05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</si>
</sst>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kr.&quot;"/>
    <numFmt numFmtId="165" formatCode="0.0"/>
    <numFmt numFmtId="166" formatCode="0\ &quot;stk.&quot;"/>
    <numFmt numFmtId="167" formatCode="#,##0\ &quot;ISK&quot;"/>
    <numFmt numFmtId="168" formatCode="0.0\ &quot;kg&quot;"/>
    <numFmt numFmtId="169" formatCode="0\ &quot;pk.&quot;"/>
    <numFmt numFmtId="170" formatCode="0\ &quot;l&quot;"/>
    <numFmt numFmtId="171" formatCode="0.00\ &quot;kg&quot;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 inden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horizontal="right" indent="1"/>
    </xf>
    <xf numFmtId="0" fontId="8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/>
    <xf numFmtId="0" fontId="0" fillId="0" borderId="1" xfId="0" applyBorder="1" applyAlignment="1">
      <alignment horizontal="left" indent="1"/>
    </xf>
    <xf numFmtId="3" fontId="4" fillId="2" borderId="3" xfId="0" applyNumberFormat="1" applyFont="1" applyFill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1" fontId="13" fillId="2" borderId="3" xfId="0" applyNumberFormat="1" applyFont="1" applyFill="1" applyBorder="1" applyAlignment="1">
      <alignment horizontal="center"/>
    </xf>
    <xf numFmtId="0" fontId="0" fillId="0" borderId="0" xfId="0" applyFont="1" applyAlignment="1"/>
    <xf numFmtId="0" fontId="11" fillId="0" borderId="0" xfId="0" applyFont="1" applyBorder="1" applyAlignment="1"/>
    <xf numFmtId="0" fontId="9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right" indent="1"/>
    </xf>
    <xf numFmtId="0" fontId="14" fillId="0" borderId="1" xfId="0" applyFont="1" applyBorder="1" applyAlignment="1" applyProtection="1">
      <alignment horizontal="left" indent="1"/>
      <protection locked="0"/>
    </xf>
    <xf numFmtId="0" fontId="14" fillId="0" borderId="1" xfId="0" applyFont="1" applyBorder="1" applyAlignment="1" applyProtection="1">
      <alignment horizontal="right" indent="1"/>
      <protection locked="0"/>
    </xf>
    <xf numFmtId="166" fontId="0" fillId="0" borderId="0" xfId="0" applyNumberFormat="1" applyFont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14" fillId="0" borderId="0" xfId="0" applyFont="1" applyBorder="1" applyAlignment="1" applyProtection="1">
      <alignment horizontal="left" indent="1"/>
      <protection locked="0"/>
    </xf>
    <xf numFmtId="168" fontId="1" fillId="0" borderId="0" xfId="0" applyNumberFormat="1" applyFont="1" applyBorder="1" applyAlignment="1" applyProtection="1">
      <alignment horizontal="right" indent="1"/>
      <protection locked="0"/>
    </xf>
    <xf numFmtId="169" fontId="0" fillId="0" borderId="0" xfId="0" applyNumberFormat="1" applyAlignment="1">
      <alignment horizontal="right" indent="1"/>
    </xf>
    <xf numFmtId="170" fontId="0" fillId="0" borderId="0" xfId="0" applyNumberFormat="1" applyAlignment="1">
      <alignment horizontal="right" indent="1"/>
    </xf>
    <xf numFmtId="171" fontId="1" fillId="0" borderId="0" xfId="0" applyNumberFormat="1" applyFont="1" applyBorder="1" applyAlignment="1" applyProtection="1">
      <alignment horizontal="right" indent="1"/>
      <protection locked="0"/>
    </xf>
    <xf numFmtId="167" fontId="1" fillId="0" borderId="0" xfId="0" applyNumberFormat="1" applyFont="1" applyBorder="1" applyAlignment="1" applyProtection="1">
      <alignment horizontal="right" indent="1"/>
      <protection locked="0"/>
    </xf>
    <xf numFmtId="0" fontId="15" fillId="0" borderId="0" xfId="0" applyFont="1" applyBorder="1" applyAlignment="1">
      <alignment horizontal="right" vertical="center" indent="2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9" fontId="15" fillId="0" borderId="9" xfId="1" applyFont="1" applyBorder="1" applyAlignment="1">
      <alignment horizontal="center"/>
    </xf>
    <xf numFmtId="9" fontId="15" fillId="0" borderId="1" xfId="1" applyFont="1" applyBorder="1" applyAlignment="1">
      <alignment horizontal="center"/>
    </xf>
    <xf numFmtId="9" fontId="15" fillId="0" borderId="10" xfId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right" indent="1"/>
    </xf>
    <xf numFmtId="167" fontId="4" fillId="2" borderId="3" xfId="0" applyNumberFormat="1" applyFont="1" applyFill="1" applyBorder="1" applyAlignment="1">
      <alignment horizontal="right" indent="1"/>
    </xf>
    <xf numFmtId="164" fontId="2" fillId="2" borderId="3" xfId="0" applyNumberFormat="1" applyFont="1" applyFill="1" applyBorder="1" applyAlignment="1">
      <alignment horizontal="right" wrapText="1" indent="1"/>
    </xf>
    <xf numFmtId="0" fontId="2" fillId="2" borderId="3" xfId="0" applyFont="1" applyFill="1" applyBorder="1" applyAlignment="1">
      <alignment horizontal="right" wrapText="1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right" vertical="center" indent="1"/>
    </xf>
    <xf numFmtId="0" fontId="13" fillId="2" borderId="3" xfId="0" applyFont="1" applyFill="1" applyBorder="1" applyAlignment="1">
      <alignment horizontal="right" vertical="center" wrapText="1" indent="1"/>
    </xf>
    <xf numFmtId="165" fontId="15" fillId="2" borderId="3" xfId="0" applyNumberFormat="1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 horizontal="right" indent="1"/>
    </xf>
    <xf numFmtId="0" fontId="13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3" fontId="0" fillId="0" borderId="0" xfId="0" applyNumberFormat="1" applyFont="1" applyBorder="1" applyAlignment="1">
      <alignment horizontal="right" indent="1"/>
    </xf>
    <xf numFmtId="168" fontId="0" fillId="0" borderId="0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49" fontId="8" fillId="0" borderId="0" xfId="0" applyNumberFormat="1" applyFont="1" applyBorder="1" applyAlignment="1">
      <alignment horizontal="left" indent="1"/>
    </xf>
    <xf numFmtId="2" fontId="13" fillId="2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7" fontId="15" fillId="2" borderId="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7" fontId="15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6"/>
  <sheetViews>
    <sheetView zoomScale="130" zoomScaleNormal="130" workbookViewId="0">
      <selection activeCell="F1" sqref="F1"/>
    </sheetView>
  </sheetViews>
  <sheetFormatPr defaultRowHeight="15" x14ac:dyDescent="0.25"/>
  <cols>
    <col min="1" max="5" width="9" style="4" customWidth="1"/>
    <col min="6" max="6" width="9" customWidth="1"/>
  </cols>
  <sheetData>
    <row r="1" spans="1:6" ht="15.75" x14ac:dyDescent="0.25">
      <c r="A1" s="1">
        <v>4</v>
      </c>
      <c r="B1" s="1">
        <v>5</v>
      </c>
      <c r="C1" s="1">
        <v>8</v>
      </c>
      <c r="D1" s="2">
        <v>9</v>
      </c>
      <c r="E1" s="3">
        <v>10</v>
      </c>
      <c r="F1" s="20"/>
    </row>
    <row r="2" spans="1:6" ht="15.75" x14ac:dyDescent="0.25">
      <c r="A2" s="1">
        <v>2</v>
      </c>
      <c r="B2" s="1">
        <v>1</v>
      </c>
      <c r="C2" s="1">
        <v>7</v>
      </c>
      <c r="D2" s="2">
        <v>6</v>
      </c>
      <c r="E2" s="3">
        <v>5</v>
      </c>
      <c r="F2" s="20"/>
    </row>
    <row r="3" spans="1:6" x14ac:dyDescent="0.25">
      <c r="F3" s="21"/>
    </row>
    <row r="4" spans="1:6" x14ac:dyDescent="0.25">
      <c r="F4" s="21"/>
    </row>
    <row r="5" spans="1:6" x14ac:dyDescent="0.25">
      <c r="F5" s="21"/>
    </row>
    <row r="6" spans="1:6" x14ac:dyDescent="0.25">
      <c r="F6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2"/>
  <sheetViews>
    <sheetView zoomScale="120" zoomScaleNormal="120" workbookViewId="0">
      <selection activeCell="F1" sqref="F1:F2"/>
    </sheetView>
  </sheetViews>
  <sheetFormatPr defaultRowHeight="15" x14ac:dyDescent="0.25"/>
  <cols>
    <col min="1" max="5" width="9.140625" style="16"/>
  </cols>
  <sheetData>
    <row r="1" spans="1:6" x14ac:dyDescent="0.25">
      <c r="A1" s="16">
        <v>31</v>
      </c>
      <c r="B1" s="16">
        <v>32</v>
      </c>
      <c r="C1" s="16">
        <v>35</v>
      </c>
      <c r="D1" s="16">
        <v>36</v>
      </c>
      <c r="E1" s="16">
        <v>37</v>
      </c>
      <c r="F1" s="74">
        <f>SUMPRODUCT(A1:E1,A2:E2)</f>
        <v>5357</v>
      </c>
    </row>
    <row r="2" spans="1:6" x14ac:dyDescent="0.25">
      <c r="A2" s="16">
        <v>29</v>
      </c>
      <c r="B2" s="16">
        <v>28</v>
      </c>
      <c r="C2" s="16">
        <v>34</v>
      </c>
      <c r="D2" s="16">
        <v>33</v>
      </c>
      <c r="E2" s="16">
        <v>32</v>
      </c>
      <c r="F2" s="75"/>
    </row>
  </sheetData>
  <mergeCells count="1"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5"/>
  <sheetViews>
    <sheetView tabSelected="1" zoomScale="120" zoomScaleNormal="120" workbookViewId="0">
      <selection activeCell="C4" sqref="C4"/>
    </sheetView>
  </sheetViews>
  <sheetFormatPr defaultColWidth="8.28515625" defaultRowHeight="15" x14ac:dyDescent="0.25"/>
  <cols>
    <col min="1" max="1" width="18.28515625" customWidth="1"/>
    <col min="2" max="2" width="18.42578125" customWidth="1"/>
    <col min="3" max="3" width="17.140625" customWidth="1"/>
  </cols>
  <sheetData>
    <row r="1" spans="1:6" ht="33.75" customHeight="1" x14ac:dyDescent="0.25">
      <c r="A1" s="56" t="s">
        <v>17</v>
      </c>
      <c r="B1" s="57" t="s">
        <v>19</v>
      </c>
      <c r="C1" s="57" t="s">
        <v>20</v>
      </c>
    </row>
    <row r="2" spans="1:6" ht="25.5" customHeight="1" x14ac:dyDescent="0.25">
      <c r="A2" s="38">
        <v>37000</v>
      </c>
      <c r="B2" s="38">
        <v>30000</v>
      </c>
      <c r="C2" s="38">
        <v>29000</v>
      </c>
    </row>
    <row r="3" spans="1:6" ht="19.5" customHeight="1" x14ac:dyDescent="0.25">
      <c r="A3" s="16">
        <v>3.2</v>
      </c>
      <c r="B3" s="16">
        <v>2.76</v>
      </c>
      <c r="C3" s="16">
        <v>33.1</v>
      </c>
      <c r="F3" s="16"/>
    </row>
    <row r="4" spans="1:6" ht="21.75" customHeight="1" x14ac:dyDescent="0.25">
      <c r="A4" s="76" t="s">
        <v>18</v>
      </c>
      <c r="B4" s="77"/>
      <c r="C4" s="55">
        <f>SUMPRODUCT(A2:C2,A3:C3)</f>
        <v>1161100</v>
      </c>
    </row>
    <row r="5" spans="1:6" x14ac:dyDescent="0.25">
      <c r="A5" s="64"/>
    </row>
  </sheetData>
  <mergeCells count="1"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9"/>
  <sheetViews>
    <sheetView zoomScale="120" zoomScaleNormal="120" workbookViewId="0">
      <selection activeCell="E4" sqref="E4"/>
    </sheetView>
  </sheetViews>
  <sheetFormatPr defaultRowHeight="15" x14ac:dyDescent="0.25"/>
  <cols>
    <col min="1" max="1" width="13" customWidth="1"/>
    <col min="2" max="2" width="12.7109375" customWidth="1"/>
    <col min="3" max="5" width="11.28515625" customWidth="1"/>
  </cols>
  <sheetData>
    <row r="1" spans="1:5" ht="30.75" customHeight="1" x14ac:dyDescent="0.25">
      <c r="A1" s="6"/>
      <c r="B1" s="78" t="s">
        <v>0</v>
      </c>
      <c r="C1" s="78"/>
      <c r="D1" s="78"/>
      <c r="E1" s="78"/>
    </row>
    <row r="2" spans="1:5" ht="31.5" x14ac:dyDescent="0.25">
      <c r="B2" s="31" t="s">
        <v>61</v>
      </c>
      <c r="C2" s="31" t="s">
        <v>1</v>
      </c>
      <c r="D2" s="31" t="s">
        <v>2</v>
      </c>
      <c r="E2" s="31" t="s">
        <v>3</v>
      </c>
    </row>
    <row r="3" spans="1:5" ht="15.75" x14ac:dyDescent="0.25">
      <c r="A3" s="9"/>
      <c r="B3" s="32">
        <v>0.1</v>
      </c>
      <c r="C3" s="32">
        <v>0.1</v>
      </c>
      <c r="D3" s="32">
        <v>0.8</v>
      </c>
      <c r="E3" s="62">
        <f>SUM(B3:D3)</f>
        <v>1</v>
      </c>
    </row>
    <row r="4" spans="1:5" ht="17.25" customHeight="1" x14ac:dyDescent="0.25">
      <c r="A4" s="7" t="s">
        <v>7</v>
      </c>
      <c r="B4" s="52">
        <v>6.5</v>
      </c>
      <c r="C4" s="52">
        <v>9.4</v>
      </c>
      <c r="D4" s="52">
        <v>9</v>
      </c>
      <c r="E4" s="63">
        <f>SUMPRODUCT($B$3:$D$3,B4:D4)</f>
        <v>8.7900000000000009</v>
      </c>
    </row>
    <row r="5" spans="1:5" ht="17.25" customHeight="1" x14ac:dyDescent="0.25">
      <c r="A5" s="7" t="s">
        <v>4</v>
      </c>
      <c r="B5" s="52">
        <v>5.5</v>
      </c>
      <c r="C5" s="52">
        <v>6</v>
      </c>
      <c r="D5" s="52">
        <v>6.5</v>
      </c>
      <c r="E5" s="63">
        <f>SUMPRODUCT($B$3:$D$3,B5:D5)</f>
        <v>6.3500000000000005</v>
      </c>
    </row>
    <row r="6" spans="1:5" ht="17.25" customHeight="1" x14ac:dyDescent="0.25">
      <c r="A6" s="7" t="s">
        <v>5</v>
      </c>
      <c r="B6" s="52">
        <v>7.5</v>
      </c>
      <c r="C6" s="52">
        <v>8.3000000000000007</v>
      </c>
      <c r="D6" s="52">
        <v>7.8</v>
      </c>
      <c r="E6" s="63">
        <f>SUMPRODUCT($B$3:$D$3,B6:D6)</f>
        <v>7.82</v>
      </c>
    </row>
    <row r="7" spans="1:5" ht="17.25" customHeight="1" x14ac:dyDescent="0.25">
      <c r="A7" s="5" t="s">
        <v>6</v>
      </c>
      <c r="B7" s="52">
        <v>7</v>
      </c>
      <c r="C7" s="52">
        <v>6.1</v>
      </c>
      <c r="D7" s="52">
        <v>6.9</v>
      </c>
      <c r="E7" s="63">
        <f>SUMPRODUCT($B$3:$D$3,B7:D7)</f>
        <v>6.83</v>
      </c>
    </row>
    <row r="8" spans="1:5" ht="17.25" customHeight="1" x14ac:dyDescent="0.25">
      <c r="A8" s="7" t="s">
        <v>8</v>
      </c>
      <c r="B8" s="52">
        <v>7</v>
      </c>
      <c r="C8" s="52">
        <v>8.1999999999999993</v>
      </c>
      <c r="D8" s="52">
        <v>8.5</v>
      </c>
      <c r="E8" s="63">
        <f>SUMPRODUCT($B$3:$D$3,B8:D8)</f>
        <v>8.32</v>
      </c>
    </row>
    <row r="9" spans="1:5" ht="15.75" x14ac:dyDescent="0.25">
      <c r="E9" s="22"/>
    </row>
  </sheetData>
  <sortState xmlns:xlrd2="http://schemas.microsoft.com/office/spreadsheetml/2017/richdata2" ref="A4:E8">
    <sortCondition ref="A4"/>
  </sortState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D9"/>
  <sheetViews>
    <sheetView zoomScale="120" zoomScaleNormal="120" workbookViewId="0">
      <selection activeCell="O14" sqref="O14"/>
    </sheetView>
  </sheetViews>
  <sheetFormatPr defaultRowHeight="15" x14ac:dyDescent="0.25"/>
  <cols>
    <col min="1" max="1" width="15.42578125" style="7" customWidth="1"/>
    <col min="2" max="3" width="11.5703125" style="16" customWidth="1"/>
    <col min="4" max="4" width="14" style="16" customWidth="1"/>
  </cols>
  <sheetData>
    <row r="1" spans="1:4" ht="27" customHeight="1" x14ac:dyDescent="0.25">
      <c r="A1" s="58" t="s">
        <v>9</v>
      </c>
      <c r="B1" s="59" t="s">
        <v>10</v>
      </c>
      <c r="C1" s="60" t="s">
        <v>22</v>
      </c>
      <c r="D1" s="60" t="s">
        <v>11</v>
      </c>
    </row>
    <row r="2" spans="1:4" ht="19.5" customHeight="1" x14ac:dyDescent="0.25">
      <c r="A2" s="7" t="s">
        <v>13</v>
      </c>
      <c r="B2" s="16">
        <v>360</v>
      </c>
      <c r="C2" s="65">
        <v>3</v>
      </c>
      <c r="D2" s="24">
        <f>B2*C2</f>
        <v>1080</v>
      </c>
    </row>
    <row r="3" spans="1:4" ht="19.5" customHeight="1" x14ac:dyDescent="0.25">
      <c r="A3" s="67" t="s">
        <v>23</v>
      </c>
      <c r="B3" s="68">
        <v>1898</v>
      </c>
      <c r="C3" s="69">
        <v>2.2999999999999998</v>
      </c>
      <c r="D3" s="24">
        <f>B3*C3</f>
        <v>4365.3999999999996</v>
      </c>
    </row>
    <row r="4" spans="1:4" ht="19.5" customHeight="1" x14ac:dyDescent="0.25">
      <c r="A4" s="7" t="s">
        <v>12</v>
      </c>
      <c r="B4" s="16">
        <v>148</v>
      </c>
      <c r="C4" s="65">
        <v>5</v>
      </c>
      <c r="D4" s="24">
        <f>B4*C4</f>
        <v>740</v>
      </c>
    </row>
    <row r="5" spans="1:4" ht="19.5" customHeight="1" x14ac:dyDescent="0.25">
      <c r="A5" s="23" t="s">
        <v>21</v>
      </c>
      <c r="B5" s="25">
        <v>250</v>
      </c>
      <c r="C5" s="70">
        <v>3</v>
      </c>
      <c r="D5" s="24">
        <f>B5*C5</f>
        <v>750</v>
      </c>
    </row>
    <row r="6" spans="1:4" ht="20.25" customHeight="1" x14ac:dyDescent="0.25">
      <c r="A6" s="66" t="s">
        <v>14</v>
      </c>
      <c r="B6" s="24">
        <f>SUMPRODUCT(B2:B5,C2:C5)</f>
        <v>6935.4</v>
      </c>
      <c r="D6" s="24">
        <f>SUM(D2:D5)</f>
        <v>6935.4</v>
      </c>
    </row>
    <row r="7" spans="1:4" x14ac:dyDescent="0.25">
      <c r="D7" s="26"/>
    </row>
    <row r="8" spans="1:4" x14ac:dyDescent="0.25">
      <c r="D8" s="26"/>
    </row>
    <row r="9" spans="1:4" x14ac:dyDescent="0.25">
      <c r="D9" s="26"/>
    </row>
  </sheetData>
  <sortState xmlns:xlrd2="http://schemas.microsoft.com/office/spreadsheetml/2017/richdata2" ref="A2:D5">
    <sortCondition ref="A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E10"/>
  <sheetViews>
    <sheetView zoomScale="120" zoomScaleNormal="120" workbookViewId="0">
      <selection activeCell="C2" sqref="C2"/>
    </sheetView>
  </sheetViews>
  <sheetFormatPr defaultRowHeight="15" x14ac:dyDescent="0.25"/>
  <cols>
    <col min="1" max="1" width="13.28515625" style="12" customWidth="1"/>
    <col min="2" max="3" width="11.85546875" style="10" customWidth="1"/>
    <col min="4" max="4" width="19.85546875" style="10" bestFit="1" customWidth="1"/>
    <col min="5" max="5" width="10.5703125" style="10" customWidth="1"/>
    <col min="6" max="16384" width="9.140625" style="10"/>
  </cols>
  <sheetData>
    <row r="1" spans="1:5" ht="30.75" customHeight="1" x14ac:dyDescent="0.25">
      <c r="A1" s="79" t="s">
        <v>15</v>
      </c>
      <c r="B1" s="79"/>
      <c r="C1" s="79"/>
    </row>
    <row r="2" spans="1:5" ht="44.25" customHeight="1" x14ac:dyDescent="0.3">
      <c r="A2" s="17"/>
      <c r="B2" s="18" t="s">
        <v>62</v>
      </c>
      <c r="C2" s="19" t="s">
        <v>16</v>
      </c>
    </row>
    <row r="3" spans="1:5" s="28" customFormat="1" ht="17.25" customHeight="1" x14ac:dyDescent="0.25">
      <c r="A3" s="71" t="s">
        <v>63</v>
      </c>
      <c r="B3" s="11">
        <v>3</v>
      </c>
      <c r="C3" s="11">
        <v>8.3000000000000007</v>
      </c>
    </row>
    <row r="4" spans="1:5" s="28" customFormat="1" ht="17.25" customHeight="1" x14ac:dyDescent="0.25">
      <c r="A4" s="71" t="s">
        <v>64</v>
      </c>
      <c r="B4" s="11">
        <v>3</v>
      </c>
      <c r="C4" s="11">
        <v>7.5</v>
      </c>
    </row>
    <row r="5" spans="1:5" s="28" customFormat="1" ht="17.25" customHeight="1" x14ac:dyDescent="0.25">
      <c r="A5" s="71" t="s">
        <v>65</v>
      </c>
      <c r="B5" s="11">
        <v>4</v>
      </c>
      <c r="C5" s="11">
        <v>9.1</v>
      </c>
    </row>
    <row r="6" spans="1:5" s="28" customFormat="1" ht="17.25" customHeight="1" x14ac:dyDescent="0.25">
      <c r="A6" s="71" t="s">
        <v>66</v>
      </c>
      <c r="B6" s="11">
        <v>5</v>
      </c>
      <c r="C6" s="11">
        <v>6.2</v>
      </c>
    </row>
    <row r="7" spans="1:5" s="28" customFormat="1" ht="17.25" customHeight="1" x14ac:dyDescent="0.3">
      <c r="A7" s="30" t="s">
        <v>11</v>
      </c>
      <c r="B7" s="27">
        <f>SUM(B3:B6)</f>
        <v>15</v>
      </c>
      <c r="C7" s="72">
        <f>SUMPRODUCT(B3:B6,C3:C6/B7)</f>
        <v>7.6533333333333333</v>
      </c>
      <c r="D7" s="73" t="s">
        <v>15</v>
      </c>
      <c r="E7" s="29"/>
    </row>
    <row r="8" spans="1:5" x14ac:dyDescent="0.25">
      <c r="B8" s="8"/>
      <c r="C8" s="11"/>
    </row>
    <row r="9" spans="1:5" x14ac:dyDescent="0.25">
      <c r="A9" s="13"/>
      <c r="B9" s="14"/>
      <c r="C9" s="15"/>
    </row>
    <row r="10" spans="1:5" x14ac:dyDescent="0.25">
      <c r="A10" s="13"/>
      <c r="B10" s="14"/>
      <c r="C10" s="14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68AE-7AB9-4FB9-8ADD-B23C9882B451}">
  <sheetPr>
    <tabColor theme="2" tint="-0.249977111117893"/>
  </sheetPr>
  <dimension ref="A1:O20"/>
  <sheetViews>
    <sheetView zoomScale="120" zoomScaleNormal="120" workbookViewId="0">
      <selection activeCell="B19" sqref="B19:C19"/>
    </sheetView>
  </sheetViews>
  <sheetFormatPr defaultRowHeight="18" customHeight="1" x14ac:dyDescent="0.25"/>
  <cols>
    <col min="1" max="1" width="13.5703125" style="12" customWidth="1"/>
    <col min="2" max="3" width="10.5703125" style="54" customWidth="1"/>
    <col min="4" max="4" width="2.5703125" customWidth="1"/>
    <col min="5" max="5" width="16.5703125" style="7" bestFit="1" customWidth="1"/>
    <col min="6" max="7" width="9.85546875" style="16" customWidth="1"/>
    <col min="8" max="8" width="2.5703125" customWidth="1"/>
    <col min="9" max="9" width="24.42578125" style="7" bestFit="1" customWidth="1"/>
    <col min="10" max="10" width="10.5703125" style="16" bestFit="1" customWidth="1"/>
    <col min="11" max="11" width="9.42578125" style="16" customWidth="1"/>
    <col min="12" max="12" width="11.140625" style="16" bestFit="1" customWidth="1"/>
    <col min="13" max="13" width="15.140625" style="16" bestFit="1" customWidth="1"/>
    <col min="14" max="15" width="9.85546875" style="16" customWidth="1"/>
    <col min="16" max="16" width="12.28515625" bestFit="1" customWidth="1"/>
    <col min="17" max="17" width="8.7109375" bestFit="1" customWidth="1"/>
    <col min="18" max="18" width="12.28515625" bestFit="1" customWidth="1"/>
    <col min="19" max="19" width="18.85546875" bestFit="1" customWidth="1"/>
    <col min="20" max="20" width="12.140625" bestFit="1" customWidth="1"/>
  </cols>
  <sheetData>
    <row r="1" spans="1:15" ht="15" x14ac:dyDescent="0.25">
      <c r="A1" s="33" t="s">
        <v>24</v>
      </c>
      <c r="B1" s="34" t="s">
        <v>25</v>
      </c>
      <c r="C1" s="34" t="s">
        <v>10</v>
      </c>
      <c r="D1" s="80"/>
      <c r="E1" s="35" t="s">
        <v>9</v>
      </c>
      <c r="F1" s="36" t="s">
        <v>10</v>
      </c>
      <c r="G1" s="36" t="s">
        <v>22</v>
      </c>
      <c r="H1" s="80"/>
      <c r="I1" s="35" t="s">
        <v>9</v>
      </c>
      <c r="J1" s="36" t="s">
        <v>26</v>
      </c>
      <c r="K1" s="36" t="s">
        <v>27</v>
      </c>
      <c r="L1" s="36" t="s">
        <v>28</v>
      </c>
      <c r="M1" s="36" t="s">
        <v>12</v>
      </c>
      <c r="N1" s="36" t="s">
        <v>29</v>
      </c>
      <c r="O1" s="36" t="s">
        <v>30</v>
      </c>
    </row>
    <row r="2" spans="1:15" ht="15" x14ac:dyDescent="0.25">
      <c r="A2" s="12" t="s">
        <v>31</v>
      </c>
      <c r="B2" s="37">
        <v>36</v>
      </c>
      <c r="C2" s="38">
        <v>149.9</v>
      </c>
      <c r="D2" s="81"/>
      <c r="E2" s="7" t="s">
        <v>21</v>
      </c>
      <c r="F2" s="38">
        <v>250</v>
      </c>
      <c r="G2" s="37">
        <v>2</v>
      </c>
      <c r="H2" s="81"/>
      <c r="I2" s="39" t="s">
        <v>22</v>
      </c>
      <c r="J2" s="40">
        <v>1</v>
      </c>
      <c r="K2" s="41">
        <v>1</v>
      </c>
      <c r="L2" s="42">
        <v>3</v>
      </c>
      <c r="M2" s="42">
        <v>2</v>
      </c>
      <c r="N2" s="40">
        <v>1.5</v>
      </c>
      <c r="O2" s="40">
        <v>1.2</v>
      </c>
    </row>
    <row r="3" spans="1:15" ht="15" x14ac:dyDescent="0.25">
      <c r="A3" s="12" t="s">
        <v>32</v>
      </c>
      <c r="B3" s="37">
        <v>96</v>
      </c>
      <c r="C3" s="38">
        <v>149.9</v>
      </c>
      <c r="D3" s="81"/>
      <c r="E3" s="7" t="s">
        <v>33</v>
      </c>
      <c r="F3" s="38">
        <v>890</v>
      </c>
      <c r="G3" s="43">
        <v>0.41</v>
      </c>
      <c r="H3" s="81"/>
      <c r="I3" s="39" t="s">
        <v>10</v>
      </c>
      <c r="J3" s="44">
        <v>275</v>
      </c>
      <c r="K3" s="44">
        <v>570</v>
      </c>
      <c r="L3" s="44">
        <v>900</v>
      </c>
      <c r="M3" s="44">
        <v>148</v>
      </c>
      <c r="N3" s="44">
        <v>850</v>
      </c>
      <c r="O3" s="44">
        <v>325</v>
      </c>
    </row>
    <row r="4" spans="1:15" ht="15.75" x14ac:dyDescent="0.25">
      <c r="A4" s="12" t="s">
        <v>34</v>
      </c>
      <c r="B4" s="37">
        <v>80</v>
      </c>
      <c r="C4" s="38">
        <v>189.9</v>
      </c>
      <c r="D4" s="81"/>
      <c r="E4" s="7" t="s">
        <v>26</v>
      </c>
      <c r="F4" s="38">
        <v>275</v>
      </c>
      <c r="G4" s="43">
        <v>0.81499999999999995</v>
      </c>
      <c r="H4" s="81"/>
      <c r="I4" s="45" t="s">
        <v>11</v>
      </c>
      <c r="J4" s="83">
        <f>SUMPRODUCT(J3:O3,J2:O2)</f>
        <v>5506</v>
      </c>
      <c r="K4" s="83"/>
    </row>
    <row r="5" spans="1:15" ht="15" x14ac:dyDescent="0.25">
      <c r="A5" s="12" t="s">
        <v>32</v>
      </c>
      <c r="B5" s="37">
        <v>42</v>
      </c>
      <c r="C5" s="38">
        <v>339.5</v>
      </c>
      <c r="D5" s="81"/>
      <c r="E5" s="7" t="s">
        <v>35</v>
      </c>
      <c r="F5" s="38">
        <v>330</v>
      </c>
      <c r="G5" s="37">
        <v>1</v>
      </c>
      <c r="H5" s="81"/>
    </row>
    <row r="6" spans="1:15" ht="15" x14ac:dyDescent="0.25">
      <c r="A6" s="12" t="s">
        <v>34</v>
      </c>
      <c r="B6" s="37">
        <v>11</v>
      </c>
      <c r="C6" s="38">
        <v>149.9</v>
      </c>
      <c r="D6" s="81"/>
      <c r="E6" s="7" t="s">
        <v>36</v>
      </c>
      <c r="F6" s="38">
        <v>148</v>
      </c>
      <c r="G6" s="42">
        <v>5</v>
      </c>
      <c r="H6" s="81"/>
      <c r="I6" s="84" t="s">
        <v>37</v>
      </c>
      <c r="J6" s="85"/>
      <c r="K6" s="85"/>
      <c r="L6" s="85"/>
      <c r="M6" s="86"/>
    </row>
    <row r="7" spans="1:15" ht="15" x14ac:dyDescent="0.25">
      <c r="A7" s="12" t="s">
        <v>31</v>
      </c>
      <c r="B7" s="37">
        <v>95</v>
      </c>
      <c r="C7" s="38">
        <v>119.9</v>
      </c>
      <c r="D7" s="81"/>
      <c r="E7" s="7" t="s">
        <v>38</v>
      </c>
      <c r="F7" s="38">
        <v>300</v>
      </c>
      <c r="G7" s="37">
        <v>1</v>
      </c>
      <c r="H7" s="81"/>
      <c r="I7" s="87"/>
      <c r="J7" s="88"/>
      <c r="K7" s="88"/>
      <c r="L7" s="88"/>
      <c r="M7" s="89"/>
    </row>
    <row r="8" spans="1:15" ht="15.75" x14ac:dyDescent="0.25">
      <c r="A8" s="12" t="s">
        <v>34</v>
      </c>
      <c r="B8" s="37">
        <v>60</v>
      </c>
      <c r="C8" s="38">
        <v>149.9</v>
      </c>
      <c r="D8" s="81"/>
      <c r="E8" s="7" t="s">
        <v>27</v>
      </c>
      <c r="F8" s="38">
        <v>350</v>
      </c>
      <c r="G8" s="41">
        <v>2</v>
      </c>
      <c r="H8" s="81"/>
      <c r="I8"/>
      <c r="J8" s="46" t="s">
        <v>39</v>
      </c>
      <c r="K8" s="47" t="s">
        <v>1</v>
      </c>
      <c r="L8" s="47" t="s">
        <v>2</v>
      </c>
      <c r="M8" s="48" t="s">
        <v>40</v>
      </c>
    </row>
    <row r="9" spans="1:15" ht="15.75" x14ac:dyDescent="0.25">
      <c r="A9" s="12" t="s">
        <v>31</v>
      </c>
      <c r="B9" s="37">
        <v>35</v>
      </c>
      <c r="C9" s="38">
        <v>149.9</v>
      </c>
      <c r="D9" s="81"/>
      <c r="E9" s="7" t="s">
        <v>41</v>
      </c>
      <c r="F9" s="38">
        <v>225</v>
      </c>
      <c r="G9" s="41">
        <v>2</v>
      </c>
      <c r="H9" s="81"/>
      <c r="I9"/>
      <c r="J9" s="49">
        <v>0.2</v>
      </c>
      <c r="K9" s="50">
        <v>0.35</v>
      </c>
      <c r="L9" s="50">
        <v>0.45</v>
      </c>
      <c r="M9" s="51">
        <f>SUM(J9:L9)</f>
        <v>1</v>
      </c>
    </row>
    <row r="10" spans="1:15" ht="15.75" x14ac:dyDescent="0.25">
      <c r="A10" s="12" t="s">
        <v>32</v>
      </c>
      <c r="B10" s="37">
        <v>16</v>
      </c>
      <c r="C10" s="38">
        <v>259.89999999999998</v>
      </c>
      <c r="D10" s="81"/>
      <c r="E10" s="7" t="s">
        <v>42</v>
      </c>
      <c r="F10" s="38">
        <v>750</v>
      </c>
      <c r="G10" s="37">
        <v>1</v>
      </c>
      <c r="H10" s="81"/>
      <c r="I10" s="7" t="s">
        <v>43</v>
      </c>
      <c r="J10" s="52">
        <v>6.5</v>
      </c>
      <c r="K10" s="52">
        <v>3.9000000000000004</v>
      </c>
      <c r="L10" s="52">
        <v>5.8500000000000005</v>
      </c>
      <c r="M10" s="61">
        <f>SUMPRODUCT($J$9:$L$9,J10:L10)</f>
        <v>5.2975000000000003</v>
      </c>
    </row>
    <row r="11" spans="1:15" ht="15.75" x14ac:dyDescent="0.25">
      <c r="A11" s="12" t="s">
        <v>44</v>
      </c>
      <c r="B11" s="37">
        <v>64</v>
      </c>
      <c r="C11" s="38">
        <v>189.9</v>
      </c>
      <c r="D11" s="81"/>
      <c r="E11" s="7" t="s">
        <v>45</v>
      </c>
      <c r="F11" s="38">
        <v>180</v>
      </c>
      <c r="G11" s="37">
        <v>3</v>
      </c>
      <c r="H11" s="81"/>
      <c r="I11" s="7" t="s">
        <v>46</v>
      </c>
      <c r="J11" s="52">
        <v>7.8000000000000007</v>
      </c>
      <c r="K11" s="52">
        <v>7.8000000000000007</v>
      </c>
      <c r="L11" s="52">
        <v>11.700000000000001</v>
      </c>
      <c r="M11" s="61">
        <f t="shared" ref="M11:M19" si="0">SUMPRODUCT($J$9:$L$9,J11:L11)</f>
        <v>9.5549999999999997</v>
      </c>
    </row>
    <row r="12" spans="1:15" ht="15.75" x14ac:dyDescent="0.25">
      <c r="A12" s="12" t="s">
        <v>32</v>
      </c>
      <c r="B12" s="37">
        <v>74</v>
      </c>
      <c r="C12" s="38">
        <v>259.89999999999998</v>
      </c>
      <c r="D12" s="81"/>
      <c r="E12" s="7" t="s">
        <v>47</v>
      </c>
      <c r="F12" s="38">
        <v>250</v>
      </c>
      <c r="G12" s="43">
        <v>1</v>
      </c>
      <c r="H12" s="81"/>
      <c r="I12" s="7" t="s">
        <v>48</v>
      </c>
      <c r="J12" s="52">
        <v>9.1</v>
      </c>
      <c r="K12" s="52">
        <v>8.9</v>
      </c>
      <c r="L12" s="52">
        <v>9.5</v>
      </c>
      <c r="M12" s="61">
        <f t="shared" si="0"/>
        <v>9.2100000000000009</v>
      </c>
    </row>
    <row r="13" spans="1:15" ht="15.75" x14ac:dyDescent="0.25">
      <c r="A13" s="12" t="s">
        <v>44</v>
      </c>
      <c r="B13" s="37">
        <v>96</v>
      </c>
      <c r="C13" s="38">
        <v>149.9</v>
      </c>
      <c r="D13" s="81"/>
      <c r="E13" s="7" t="s">
        <v>49</v>
      </c>
      <c r="F13" s="38">
        <v>350</v>
      </c>
      <c r="G13" s="37">
        <v>2</v>
      </c>
      <c r="H13" s="81"/>
      <c r="I13" s="7" t="s">
        <v>50</v>
      </c>
      <c r="J13" s="52">
        <v>9</v>
      </c>
      <c r="K13" s="52">
        <v>8.8000000000000007</v>
      </c>
      <c r="L13" s="52">
        <v>9.1</v>
      </c>
      <c r="M13" s="61">
        <f t="shared" si="0"/>
        <v>8.9749999999999996</v>
      </c>
    </row>
    <row r="14" spans="1:15" ht="15.75" x14ac:dyDescent="0.25">
      <c r="A14" s="12" t="s">
        <v>34</v>
      </c>
      <c r="B14" s="37">
        <v>50</v>
      </c>
      <c r="C14" s="38">
        <v>299.89999999999998</v>
      </c>
      <c r="D14" s="81"/>
      <c r="E14" s="7" t="s">
        <v>51</v>
      </c>
      <c r="F14" s="38">
        <v>400</v>
      </c>
      <c r="G14" s="42">
        <v>2</v>
      </c>
      <c r="H14" s="81"/>
      <c r="I14" s="7" t="s">
        <v>52</v>
      </c>
      <c r="J14" s="52">
        <v>7</v>
      </c>
      <c r="K14" s="52">
        <v>9.6999999999999993</v>
      </c>
      <c r="L14" s="52">
        <v>8.5</v>
      </c>
      <c r="M14" s="61">
        <f t="shared" si="0"/>
        <v>8.620000000000001</v>
      </c>
    </row>
    <row r="15" spans="1:15" ht="15.75" x14ac:dyDescent="0.25">
      <c r="A15" s="12" t="s">
        <v>44</v>
      </c>
      <c r="B15" s="37">
        <v>27</v>
      </c>
      <c r="C15" s="38">
        <v>299.89999999999998</v>
      </c>
      <c r="D15" s="81"/>
      <c r="E15" s="7" t="s">
        <v>53</v>
      </c>
      <c r="F15" s="38">
        <v>580</v>
      </c>
      <c r="G15" s="37">
        <v>1</v>
      </c>
      <c r="H15" s="81"/>
      <c r="I15" s="7" t="s">
        <v>54</v>
      </c>
      <c r="J15" s="52">
        <v>9.1999999999999993</v>
      </c>
      <c r="K15" s="52">
        <v>9.75</v>
      </c>
      <c r="L15" s="52">
        <v>9.1</v>
      </c>
      <c r="M15" s="61">
        <f t="shared" si="0"/>
        <v>9.3475000000000001</v>
      </c>
    </row>
    <row r="16" spans="1:15" ht="15.75" x14ac:dyDescent="0.25">
      <c r="A16" s="12" t="s">
        <v>31</v>
      </c>
      <c r="B16" s="37">
        <v>75</v>
      </c>
      <c r="C16" s="38">
        <v>119.9</v>
      </c>
      <c r="D16" s="81"/>
      <c r="E16" s="7" t="s">
        <v>30</v>
      </c>
      <c r="F16" s="38">
        <v>325</v>
      </c>
      <c r="G16" s="43">
        <v>1.1200000000000001</v>
      </c>
      <c r="H16" s="81"/>
      <c r="I16" s="7" t="s">
        <v>55</v>
      </c>
      <c r="J16" s="52">
        <v>5.8500000000000005</v>
      </c>
      <c r="K16" s="52">
        <v>7.8000000000000007</v>
      </c>
      <c r="L16" s="52">
        <v>6.5</v>
      </c>
      <c r="M16" s="61">
        <f t="shared" si="0"/>
        <v>6.8250000000000011</v>
      </c>
    </row>
    <row r="17" spans="1:13" ht="15.75" x14ac:dyDescent="0.25">
      <c r="A17" s="12" t="s">
        <v>56</v>
      </c>
      <c r="B17" s="37">
        <v>2</v>
      </c>
      <c r="C17" s="38">
        <v>1350</v>
      </c>
      <c r="D17" s="81"/>
      <c r="E17" s="7" t="s">
        <v>57</v>
      </c>
      <c r="F17" s="38">
        <v>170</v>
      </c>
      <c r="G17" s="37">
        <v>1</v>
      </c>
      <c r="H17" s="81"/>
      <c r="I17" s="7" t="s">
        <v>58</v>
      </c>
      <c r="J17" s="52">
        <v>7.8000000000000007</v>
      </c>
      <c r="K17" s="52">
        <v>6.5</v>
      </c>
      <c r="L17" s="52">
        <v>7.15</v>
      </c>
      <c r="M17" s="61">
        <f t="shared" si="0"/>
        <v>7.0525000000000002</v>
      </c>
    </row>
    <row r="18" spans="1:13" ht="15.75" x14ac:dyDescent="0.25">
      <c r="A18" s="12" t="s">
        <v>56</v>
      </c>
      <c r="B18" s="37">
        <v>5</v>
      </c>
      <c r="C18" s="38">
        <v>1350</v>
      </c>
      <c r="D18" s="81"/>
      <c r="E18" s="7" t="s">
        <v>28</v>
      </c>
      <c r="F18" s="38">
        <v>264</v>
      </c>
      <c r="G18" s="37">
        <v>3</v>
      </c>
      <c r="H18" s="81"/>
      <c r="I18" s="7" t="s">
        <v>59</v>
      </c>
      <c r="J18" s="52">
        <v>9.1</v>
      </c>
      <c r="K18" s="52">
        <v>9.75</v>
      </c>
      <c r="L18" s="52">
        <v>9.1</v>
      </c>
      <c r="M18" s="61">
        <f t="shared" si="0"/>
        <v>9.3275000000000006</v>
      </c>
    </row>
    <row r="19" spans="1:13" ht="15.75" x14ac:dyDescent="0.25">
      <c r="A19" s="53" t="s">
        <v>11</v>
      </c>
      <c r="B19" s="83">
        <f>SUMPRODUCT(B2:B18,C2:C18)</f>
        <v>167987.5</v>
      </c>
      <c r="C19" s="90"/>
      <c r="D19" s="82"/>
      <c r="E19" s="45" t="s">
        <v>11</v>
      </c>
      <c r="F19" s="83">
        <f>SUMPRODUCT(F2:F18,G2:G18)</f>
        <v>8555.0249999999996</v>
      </c>
      <c r="G19" s="90"/>
      <c r="H19" s="82"/>
      <c r="I19" s="7" t="s">
        <v>60</v>
      </c>
      <c r="J19" s="52">
        <v>4.55</v>
      </c>
      <c r="K19" s="52">
        <v>2.6</v>
      </c>
      <c r="L19" s="52">
        <v>4.55</v>
      </c>
      <c r="M19" s="61">
        <f t="shared" si="0"/>
        <v>3.8674999999999997</v>
      </c>
    </row>
    <row r="20" spans="1:13" ht="15" x14ac:dyDescent="0.25">
      <c r="D20" s="54"/>
    </row>
  </sheetData>
  <mergeCells count="6">
    <mergeCell ref="D1:D19"/>
    <mergeCell ref="H1:H19"/>
    <mergeCell ref="J4:K4"/>
    <mergeCell ref="I6:M7"/>
    <mergeCell ref="B19:C19"/>
    <mergeCell ref="F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Sumprodcut-1</vt:lpstr>
      <vt:lpstr>Sumproduct_1</vt:lpstr>
      <vt:lpstr>Sumproduct_2</vt:lpstr>
      <vt:lpstr>Sumproduct_3</vt:lpstr>
      <vt:lpstr>Sumproduct_4</vt:lpstr>
      <vt:lpstr>Sumproduct_5</vt:lpstr>
      <vt:lpstr>Sumproduct_6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dcterms:created xsi:type="dcterms:W3CDTF">2008-10-24T22:51:22Z</dcterms:created>
  <dcterms:modified xsi:type="dcterms:W3CDTF">2019-02-02T17:48:55Z</dcterms:modified>
  <cp:category>V17</cp:category>
  <cp:contentStatus>V17</cp:contentStatus>
</cp:coreProperties>
</file>